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rfhi\Documentos\MONICA\DOCUMENTOS\07.- ESTADOS FINANCIEROS\2024\DICIEMBRE\"/>
    </mc:Choice>
  </mc:AlternateContent>
  <xr:revisionPtr revIDLastSave="0" documentId="13_ncr:1_{2C528105-9C8F-4F1A-AE86-5BB4348B36F3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23" i="1"/>
  <c r="G11" i="1" l="1"/>
  <c r="G12" i="1"/>
  <c r="G16" i="1"/>
  <c r="D18" i="1" l="1"/>
  <c r="D19" i="1"/>
  <c r="B17" i="1"/>
  <c r="D20" i="1"/>
  <c r="C20" i="1"/>
  <c r="F28" i="1"/>
  <c r="E28" i="1"/>
  <c r="D28" i="1"/>
  <c r="G15" i="1"/>
  <c r="C26" i="1"/>
  <c r="D29" i="1"/>
  <c r="G29" i="1" s="1"/>
  <c r="D32" i="1"/>
  <c r="C32" i="1" s="1"/>
  <c r="E32" i="1"/>
  <c r="D31" i="1"/>
  <c r="E31" i="1"/>
  <c r="D30" i="1"/>
  <c r="E30" i="1"/>
  <c r="E29" i="1"/>
  <c r="E20" i="1"/>
  <c r="E19" i="1"/>
  <c r="E18" i="1"/>
  <c r="E17" i="1"/>
  <c r="C27" i="1"/>
  <c r="F29" i="1"/>
  <c r="F32" i="1"/>
  <c r="F17" i="1"/>
  <c r="F20" i="1"/>
  <c r="B18" i="1"/>
  <c r="B19" i="1"/>
  <c r="F1" i="1"/>
  <c r="E1" i="1"/>
  <c r="G1" i="1" s="1"/>
  <c r="D1" i="1"/>
  <c r="F18" i="1"/>
  <c r="F30" i="1"/>
  <c r="F31" i="1"/>
  <c r="F19" i="1"/>
  <c r="G20" i="1" l="1"/>
  <c r="C29" i="1"/>
  <c r="D22" i="1"/>
  <c r="C28" i="1"/>
  <c r="G28" i="1"/>
  <c r="B22" i="1"/>
  <c r="B33" i="1" s="1"/>
  <c r="G14" i="1"/>
  <c r="G32" i="1"/>
  <c r="D17" i="1"/>
  <c r="G13" i="1" l="1"/>
  <c r="C17" i="1"/>
  <c r="G17" i="1"/>
  <c r="C25" i="1"/>
  <c r="D33" i="1"/>
  <c r="C22" i="1" l="1"/>
  <c r="C33" i="1" s="1"/>
  <c r="E25" i="1"/>
  <c r="F25" i="1"/>
  <c r="F22" i="1" s="1"/>
  <c r="F33" i="1" s="1"/>
  <c r="G10" i="1"/>
  <c r="G25" i="1" l="1"/>
  <c r="E22" i="1"/>
  <c r="G22" i="1" l="1"/>
  <c r="E33" i="1"/>
  <c r="G33" i="1" s="1"/>
</calcChain>
</file>

<file path=xl/sharedStrings.xml><?xml version="1.0" encoding="utf-8"?>
<sst xmlns="http://schemas.openxmlformats.org/spreadsheetml/2006/main" count="69" uniqueCount="43">
  <si>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</si>
  <si>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</si>
  <si>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</si>
  <si>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</si>
  <si>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</si>
  <si>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</si>
  <si>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</si>
  <si>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</si>
  <si>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</si>
  <si>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</si>
  <si>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</si>
  <si>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</si>
  <si>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</si>
  <si>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</si>
  <si>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</si>
  <si>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</si>
  <si>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</si>
  <si>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</si>
  <si>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</si>
  <si>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</si>
  <si>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</si>
  <si>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</si>
  <si>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</si>
  <si>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</si>
  <si>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Selección vacía</t>
  </si>
  <si>
    <t>No existen datos adecuados</t>
  </si>
  <si>
    <t>29/04/2022</t>
  </si>
  <si>
    <t>21</t>
  </si>
  <si>
    <t>Aprobado</t>
  </si>
  <si>
    <t>Ampliaciones y Reducciones</t>
  </si>
  <si>
    <t>Modificado Por Periodo Presupuestal</t>
  </si>
  <si>
    <t>Devengado</t>
  </si>
  <si>
    <t>SubEjercido</t>
  </si>
  <si>
    <t>E. Gastos asoc. nuevas leyes federales o reform. (E = e1+e2)</t>
  </si>
  <si>
    <t>A. Personal Administrativo y de Servicio Público.</t>
  </si>
  <si>
    <t>B. Magisterio.</t>
  </si>
  <si>
    <t>C. Servicios de Salud (C=c1+c2).</t>
  </si>
  <si>
    <t>c1) Personal Administrativo.</t>
  </si>
  <si>
    <t>c2) Personal Médico, Paramédico y afín.</t>
  </si>
  <si>
    <t>D. Seguridad Pública.</t>
  </si>
  <si>
    <t>F. Sentencias laborales definitivas.</t>
  </si>
  <si>
    <t>INSTITUTO DE LA JUVENTUD MICHOACANA (a)</t>
  </si>
  <si>
    <t>Periodo de Enero a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</si>
</sst>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;\-\ #,##0.00"/>
  </numFmts>
  <fonts count="32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0" fontId="27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8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5" applyNumberFormat="0" applyAlignment="0" applyProtection="0"/>
    <xf numFmtId="0" fontId="16" fillId="3" borderId="20" applyNumberFormat="0" applyAlignment="0" applyProtection="0"/>
    <xf numFmtId="0" fontId="8" fillId="3" borderId="15" applyNumberFormat="0" applyAlignment="0" applyProtection="0"/>
    <xf numFmtId="0" fontId="10" fillId="0" borderId="17" applyNumberFormat="0" applyFill="0" applyAlignment="0" applyProtection="0"/>
    <xf numFmtId="0" fontId="9" fillId="4" borderId="16" applyNumberFormat="0" applyAlignment="0" applyProtection="0"/>
    <xf numFmtId="0" fontId="25" fillId="0" borderId="0" applyNumberFormat="0" applyFill="0" applyBorder="0" applyAlignment="0" applyProtection="0"/>
    <xf numFmtId="0" fontId="6" fillId="7" borderId="1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6" applyNumberFormat="0" applyFill="0" applyAlignment="0" applyProtection="0"/>
    <xf numFmtId="4" fontId="17" fillId="8" borderId="21" applyNumberFormat="0" applyProtection="0">
      <alignment vertical="center"/>
    </xf>
    <xf numFmtId="4" fontId="18" fillId="8" borderId="21" applyNumberFormat="0" applyProtection="0">
      <alignment vertical="center"/>
    </xf>
    <xf numFmtId="4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21" applyNumberFormat="0" applyProtection="0">
      <alignment horizontal="right" vertical="center"/>
    </xf>
    <xf numFmtId="4" fontId="19" fillId="11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7" fillId="19" borderId="22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21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6" fillId="21" borderId="21" applyNumberFormat="0" applyProtection="0">
      <alignment horizontal="left" vertical="center" indent="1"/>
    </xf>
    <xf numFmtId="0" fontId="6" fillId="21" borderId="21" applyNumberFormat="0" applyProtection="0">
      <alignment horizontal="left" vertical="top" indent="1"/>
    </xf>
    <xf numFmtId="0" fontId="6" fillId="9" borderId="21" applyNumberFormat="0" applyProtection="0">
      <alignment horizontal="left" vertical="center" indent="1"/>
    </xf>
    <xf numFmtId="0" fontId="6" fillId="9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0" borderId="21" applyNumberFormat="0" applyProtection="0">
      <alignment horizontal="left" vertical="center" indent="1"/>
    </xf>
    <xf numFmtId="0" fontId="6" fillId="20" borderId="21" applyNumberFormat="0" applyProtection="0">
      <alignment horizontal="left" vertical="top" indent="1"/>
    </xf>
    <xf numFmtId="0" fontId="6" fillId="23" borderId="23" applyNumberFormat="0">
      <protection locked="0"/>
    </xf>
    <xf numFmtId="4" fontId="19" fillId="24" borderId="21" applyNumberFormat="0" applyProtection="0">
      <alignment vertical="center"/>
    </xf>
    <xf numFmtId="4" fontId="21" fillId="24" borderId="21" applyNumberFormat="0" applyProtection="0">
      <alignment vertical="center"/>
    </xf>
    <xf numFmtId="4" fontId="19" fillId="24" borderId="21" applyNumberFormat="0" applyProtection="0">
      <alignment horizontal="left" vertical="center" indent="1"/>
    </xf>
    <xf numFmtId="0" fontId="19" fillId="24" borderId="21" applyNumberFormat="0" applyProtection="0">
      <alignment horizontal="left" vertical="top" indent="1"/>
    </xf>
    <xf numFmtId="4" fontId="19" fillId="20" borderId="21" applyNumberFormat="0" applyProtection="0">
      <alignment horizontal="right" vertical="center"/>
    </xf>
    <xf numFmtId="4" fontId="21" fillId="20" borderId="21" applyNumberFormat="0" applyProtection="0">
      <alignment horizontal="right" vertical="center"/>
    </xf>
    <xf numFmtId="4" fontId="19" fillId="9" borderId="21" applyNumberFormat="0" applyProtection="0">
      <alignment horizontal="left" vertical="center" indent="1"/>
    </xf>
    <xf numFmtId="0" fontId="19" fillId="9" borderId="21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2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quotePrefix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0" fillId="0" borderId="0" xfId="0" quotePrefix="1" applyFont="1"/>
    <xf numFmtId="0" fontId="30" fillId="0" borderId="0" xfId="0" applyFont="1"/>
    <xf numFmtId="0" fontId="23" fillId="20" borderId="21" xfId="56" quotePrefix="1" applyNumberFormat="1">
      <alignment horizontal="right" vertical="center"/>
    </xf>
    <xf numFmtId="0" fontId="17" fillId="9" borderId="0" xfId="22" applyNumberFormat="1">
      <alignment horizontal="left" vertical="center" indent="1"/>
    </xf>
    <xf numFmtId="0" fontId="19" fillId="9" borderId="21" xfId="53" applyNumberFormat="1">
      <alignment horizontal="left" vertical="center" indent="1"/>
    </xf>
    <xf numFmtId="165" fontId="19" fillId="20" borderId="21" xfId="51" applyNumberFormat="1">
      <alignment horizontal="right" vertical="center"/>
    </xf>
    <xf numFmtId="0" fontId="6" fillId="21" borderId="21" xfId="38" applyAlignment="1">
      <alignment horizontal="left" vertical="center" indent="2"/>
    </xf>
    <xf numFmtId="0" fontId="6" fillId="9" borderId="21" xfId="40" applyAlignment="1">
      <alignment horizontal="left" vertical="center" indent="3"/>
    </xf>
    <xf numFmtId="0" fontId="6" fillId="22" borderId="21" xfId="42" applyAlignment="1">
      <alignment horizontal="left" vertical="center" indent="4"/>
    </xf>
    <xf numFmtId="4" fontId="19" fillId="20" borderId="21" xfId="51" applyNumberForma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44" fontId="0" fillId="0" borderId="0" xfId="59" applyFont="1"/>
    <xf numFmtId="4" fontId="0" fillId="0" borderId="0" xfId="0" applyNumberFormat="1"/>
    <xf numFmtId="164" fontId="0" fillId="0" borderId="0" xfId="58" applyFont="1"/>
    <xf numFmtId="0" fontId="4" fillId="26" borderId="13" xfId="0" applyFont="1" applyFill="1" applyBorder="1" applyAlignment="1">
      <alignment horizontal="center" vertical="center" wrapText="1"/>
    </xf>
    <xf numFmtId="4" fontId="4" fillId="26" borderId="14" xfId="0" applyNumberFormat="1" applyFont="1" applyFill="1" applyBorder="1" applyAlignment="1">
      <alignment horizontal="right" vertical="center" wrapText="1"/>
    </xf>
    <xf numFmtId="4" fontId="5" fillId="26" borderId="14" xfId="0" applyNumberFormat="1" applyFont="1" applyFill="1" applyBorder="1" applyAlignment="1">
      <alignment horizontal="right" vertical="center" wrapText="1"/>
    </xf>
    <xf numFmtId="4" fontId="4" fillId="26" borderId="6" xfId="0" applyNumberFormat="1" applyFont="1" applyFill="1" applyBorder="1" applyAlignment="1">
      <alignment horizontal="right" vertical="center" wrapText="1"/>
    </xf>
    <xf numFmtId="4" fontId="4" fillId="26" borderId="14" xfId="60" applyNumberFormat="1" applyFont="1" applyFill="1" applyBorder="1" applyAlignment="1">
      <alignment horizontal="right" vertical="center"/>
    </xf>
    <xf numFmtId="164" fontId="4" fillId="26" borderId="14" xfId="0" applyNumberFormat="1" applyFont="1" applyFill="1" applyBorder="1" applyAlignment="1">
      <alignment horizontal="right" vertical="center" wrapText="1"/>
    </xf>
    <xf numFmtId="0" fontId="4" fillId="26" borderId="12" xfId="0" applyFont="1" applyFill="1" applyBorder="1" applyAlignment="1">
      <alignment horizontal="center" vertical="center" wrapText="1"/>
    </xf>
    <xf numFmtId="164" fontId="4" fillId="26" borderId="13" xfId="0" applyNumberFormat="1" applyFont="1" applyFill="1" applyBorder="1" applyAlignment="1">
      <alignment horizontal="center" vertical="center" wrapText="1"/>
    </xf>
    <xf numFmtId="0" fontId="4" fillId="27" borderId="13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</cellXfs>
  <cellStyles count="6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Moneda" xfId="59" builtinId="4"/>
    <cellStyle name="Neutral" xfId="8" builtinId="28" customBuiltin="1"/>
    <cellStyle name="Normal" xfId="0" builtinId="0" customBuiltin="1"/>
    <cellStyle name="Normal 2" xfId="60" xr:uid="{00000000-0005-0000-0000-00000C000000}"/>
    <cellStyle name="Notas" xfId="15" builtinId="10" customBuiltin="1"/>
    <cellStyle name="Salida" xfId="10" builtinId="21" customBuiltin="1"/>
    <cellStyle name="SAPBEXaggData" xfId="18" xr:uid="{00000000-0005-0000-0000-00000F000000}"/>
    <cellStyle name="SAPBEXaggDataEmph" xfId="19" xr:uid="{00000000-0005-0000-0000-000010000000}"/>
    <cellStyle name="SAPBEXaggItem" xfId="20" xr:uid="{00000000-0005-0000-0000-000011000000}"/>
    <cellStyle name="SAPBEXaggItemX" xfId="21" xr:uid="{00000000-0005-0000-0000-000012000000}"/>
    <cellStyle name="SAPBEXchaText" xfId="22" xr:uid="{00000000-0005-0000-0000-000013000000}"/>
    <cellStyle name="SAPBEXexcBad7" xfId="23" xr:uid="{00000000-0005-0000-0000-000014000000}"/>
    <cellStyle name="SAPBEXexcBad8" xfId="24" xr:uid="{00000000-0005-0000-0000-000015000000}"/>
    <cellStyle name="SAPBEXexcBad9" xfId="25" xr:uid="{00000000-0005-0000-0000-000016000000}"/>
    <cellStyle name="SAPBEXexcCritical4" xfId="26" xr:uid="{00000000-0005-0000-0000-000017000000}"/>
    <cellStyle name="SAPBEXexcCritical5" xfId="27" xr:uid="{00000000-0005-0000-0000-000018000000}"/>
    <cellStyle name="SAPBEXexcCritical6" xfId="28" xr:uid="{00000000-0005-0000-0000-000019000000}"/>
    <cellStyle name="SAPBEXexcGood1" xfId="29" xr:uid="{00000000-0005-0000-0000-00001A000000}"/>
    <cellStyle name="SAPBEXexcGood2" xfId="30" xr:uid="{00000000-0005-0000-0000-00001B000000}"/>
    <cellStyle name="SAPBEXexcGood3" xfId="31" xr:uid="{00000000-0005-0000-0000-00001C000000}"/>
    <cellStyle name="SAPBEXfilterDrill" xfId="32" xr:uid="{00000000-0005-0000-0000-00001D000000}"/>
    <cellStyle name="SAPBEXfilterItem" xfId="33" xr:uid="{00000000-0005-0000-0000-00001E000000}"/>
    <cellStyle name="SAPBEXfilterText" xfId="34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Text" xfId="37" xr:uid="{00000000-0005-0000-0000-000022000000}"/>
    <cellStyle name="SAPBEXHLevel0" xfId="38" xr:uid="{00000000-0005-0000-0000-000023000000}"/>
    <cellStyle name="SAPBEXHLevel0X" xfId="39" xr:uid="{00000000-0005-0000-0000-000024000000}"/>
    <cellStyle name="SAPBEXHLevel1" xfId="40" xr:uid="{00000000-0005-0000-0000-000025000000}"/>
    <cellStyle name="SAPBEXHLevel1X" xfId="41" xr:uid="{00000000-0005-0000-0000-000026000000}"/>
    <cellStyle name="SAPBEXHLevel2" xfId="42" xr:uid="{00000000-0005-0000-0000-000027000000}"/>
    <cellStyle name="SAPBEXHLevel2X" xfId="43" xr:uid="{00000000-0005-0000-0000-000028000000}"/>
    <cellStyle name="SAPBEXHLevel3" xfId="44" xr:uid="{00000000-0005-0000-0000-000029000000}"/>
    <cellStyle name="SAPBEXHLevel3X" xfId="45" xr:uid="{00000000-0005-0000-0000-00002A000000}"/>
    <cellStyle name="SAPBEXinputData" xfId="46" xr:uid="{00000000-0005-0000-0000-00002B000000}"/>
    <cellStyle name="SAPBEXresData" xfId="47" xr:uid="{00000000-0005-0000-0000-00002C000000}"/>
    <cellStyle name="SAPBEXresDataEmph" xfId="48" xr:uid="{00000000-0005-0000-0000-00002D000000}"/>
    <cellStyle name="SAPBEXresItem" xfId="49" xr:uid="{00000000-0005-0000-0000-00002E000000}"/>
    <cellStyle name="SAPBEXresItemX" xfId="50" xr:uid="{00000000-0005-0000-0000-00002F000000}"/>
    <cellStyle name="SAPBEXstdData" xfId="51" xr:uid="{00000000-0005-0000-0000-000030000000}"/>
    <cellStyle name="SAPBEXstdDataEmph" xfId="52" xr:uid="{00000000-0005-0000-0000-000031000000}"/>
    <cellStyle name="SAPBEXstdItem" xfId="53" xr:uid="{00000000-0005-0000-0000-000032000000}"/>
    <cellStyle name="SAPBEXstdItemX" xfId="54" xr:uid="{00000000-0005-0000-0000-000033000000}"/>
    <cellStyle name="SAPBEXtitle" xfId="55" xr:uid="{00000000-0005-0000-0000-000034000000}"/>
    <cellStyle name="SAPBEXundefined" xfId="56" xr:uid="{00000000-0005-0000-0000-000035000000}"/>
    <cellStyle name="Sheet Title" xfId="57" xr:uid="{00000000-0005-0000-0000-000036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>
      <xdr:nvPicPr>
        <xdr:cNvPr id="6" name="BExMG5BAX65W28MQRABL470W0MAL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>
      <xdr:nvPicPr>
        <xdr:cNvPr id="10" name="BExMFHC8OH6P15SAN2C0IHUG1MH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749300</xdr:colOff>
      <xdr:row>0</xdr:row>
      <xdr:rowOff>149225</xdr:rowOff>
    </xdr:to>
    <xdr:pic>
      <xdr:nvPicPr>
        <xdr:cNvPr id="2" name="BExCUWXX7JJEJN31XAOANCPK8ARY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1082675</xdr:colOff>
      <xdr:row>2</xdr:row>
      <xdr:rowOff>149225</xdr:rowOff>
    </xdr:to>
    <xdr:pic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1082675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abSelected="1" view="pageBreakPreview" topLeftCell="B1" zoomScale="85" zoomScaleNormal="136" zoomScaleSheetLayoutView="85" workbookViewId="0">
      <selection activeCell="G32" sqref="G32"/>
    </sheetView>
  </sheetViews>
  <sheetFormatPr baseColWidth="10" defaultColWidth="11.42578125" defaultRowHeight="12.75" x14ac:dyDescent="0.2"/>
  <cols>
    <col min="1" max="1" width="64.42578125" customWidth="1"/>
    <col min="2" max="2" width="19" bestFit="1" customWidth="1"/>
    <col min="3" max="3" width="18.28515625" customWidth="1"/>
    <col min="4" max="6" width="19" bestFit="1" customWidth="1"/>
    <col min="7" max="7" width="18.28515625" customWidth="1"/>
    <col min="8" max="8" width="18.42578125" customWidth="1"/>
  </cols>
  <sheetData>
    <row r="1" spans="1:8" s="5" customFormat="1" x14ac:dyDescent="0.2">
      <c r="A1" s="4" t="s">
        <v>24</v>
      </c>
      <c r="B1" s="4"/>
      <c r="C1" s="4" t="s">
        <v>26</v>
      </c>
      <c r="D1" s="4" t="str">
        <f>MID(A1,5,4)</f>
        <v>cció</v>
      </c>
      <c r="E1" s="5" t="str">
        <f>MID(A1,1,3)</f>
        <v>Sel</v>
      </c>
      <c r="F1" s="5" t="str">
        <f>MID(A1,11,3)</f>
        <v>vac</v>
      </c>
      <c r="G1" s="5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4" t="s">
        <v>27</v>
      </c>
    </row>
    <row r="2" spans="1:8" ht="13.5" thickBot="1" x14ac:dyDescent="0.25">
      <c r="A2" s="1"/>
      <c r="D2" s="1"/>
    </row>
    <row r="3" spans="1:8" ht="18" x14ac:dyDescent="0.2">
      <c r="A3" s="31" t="s">
        <v>41</v>
      </c>
      <c r="B3" s="32"/>
      <c r="C3" s="32"/>
      <c r="D3" s="32"/>
      <c r="E3" s="32"/>
      <c r="F3" s="32"/>
      <c r="G3" s="33"/>
    </row>
    <row r="4" spans="1:8" ht="15" x14ac:dyDescent="0.2">
      <c r="A4" s="34" t="s">
        <v>0</v>
      </c>
      <c r="B4" s="35"/>
      <c r="C4" s="35"/>
      <c r="D4" s="35"/>
      <c r="E4" s="35"/>
      <c r="F4" s="35"/>
      <c r="G4" s="36"/>
    </row>
    <row r="5" spans="1:8" x14ac:dyDescent="0.2">
      <c r="A5" s="37" t="s">
        <v>1</v>
      </c>
      <c r="B5" s="38"/>
      <c r="C5" s="38"/>
      <c r="D5" s="38"/>
      <c r="E5" s="38"/>
      <c r="F5" s="38"/>
      <c r="G5" s="39"/>
    </row>
    <row r="6" spans="1:8" x14ac:dyDescent="0.2">
      <c r="A6" s="37" t="s">
        <v>42</v>
      </c>
      <c r="B6" s="38"/>
      <c r="C6" s="38"/>
      <c r="D6" s="38"/>
      <c r="E6" s="38"/>
      <c r="F6" s="38"/>
      <c r="G6" s="39"/>
    </row>
    <row r="7" spans="1:8" ht="13.5" thickBot="1" x14ac:dyDescent="0.25">
      <c r="A7" s="40" t="s">
        <v>2</v>
      </c>
      <c r="B7" s="41"/>
      <c r="C7" s="41"/>
      <c r="D7" s="41"/>
      <c r="E7" s="41"/>
      <c r="F7" s="41"/>
      <c r="G7" s="42"/>
    </row>
    <row r="8" spans="1:8" ht="13.5" thickBot="1" x14ac:dyDescent="0.25">
      <c r="A8" s="43" t="s">
        <v>3</v>
      </c>
      <c r="B8" s="45" t="s">
        <v>4</v>
      </c>
      <c r="C8" s="46"/>
      <c r="D8" s="46"/>
      <c r="E8" s="46"/>
      <c r="F8" s="47"/>
      <c r="G8" s="48" t="s">
        <v>5</v>
      </c>
    </row>
    <row r="9" spans="1:8" ht="24.75" thickBot="1" x14ac:dyDescent="0.25">
      <c r="A9" s="44"/>
      <c r="B9" s="28" t="s">
        <v>6</v>
      </c>
      <c r="C9" s="29" t="s">
        <v>7</v>
      </c>
      <c r="D9" s="29" t="s">
        <v>8</v>
      </c>
      <c r="E9" s="29" t="s">
        <v>9</v>
      </c>
      <c r="F9" s="29" t="s">
        <v>10</v>
      </c>
      <c r="G9" s="49"/>
    </row>
    <row r="10" spans="1:8" x14ac:dyDescent="0.2">
      <c r="A10" s="2" t="s">
        <v>11</v>
      </c>
      <c r="B10" s="21">
        <v>32781351.109999999</v>
      </c>
      <c r="C10" s="21">
        <v>-694105.79</v>
      </c>
      <c r="D10" s="21">
        <v>32087245.32</v>
      </c>
      <c r="E10" s="21">
        <v>30572957.850000001</v>
      </c>
      <c r="F10" s="21">
        <v>30572957.850000001</v>
      </c>
      <c r="G10" s="21">
        <f>D10-E10</f>
        <v>1514287.4699999988</v>
      </c>
      <c r="H10" s="19"/>
    </row>
    <row r="11" spans="1:8" x14ac:dyDescent="0.2">
      <c r="A11" s="2" t="s">
        <v>12</v>
      </c>
      <c r="B11" s="21">
        <v>32781351.109999999</v>
      </c>
      <c r="C11" s="21">
        <v>-694105.79</v>
      </c>
      <c r="D11" s="21">
        <v>32087245.32</v>
      </c>
      <c r="E11" s="21">
        <v>30572957.850000001</v>
      </c>
      <c r="F11" s="21">
        <v>30572957.850000001</v>
      </c>
      <c r="G11" s="21">
        <f t="shared" ref="E11:G33" si="0">D11-E11</f>
        <v>1514287.4699999988</v>
      </c>
      <c r="H11" s="18"/>
    </row>
    <row r="12" spans="1:8" x14ac:dyDescent="0.2">
      <c r="A12" s="2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  <c r="H12" s="18"/>
    </row>
    <row r="13" spans="1:8" x14ac:dyDescent="0.2">
      <c r="A13" s="2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8" x14ac:dyDescent="0.2">
      <c r="A14" s="14" t="s">
        <v>15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1">
        <f t="shared" si="0"/>
        <v>0</v>
      </c>
    </row>
    <row r="15" spans="1:8" x14ac:dyDescent="0.2">
      <c r="A15" s="14" t="s">
        <v>16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1">
        <f t="shared" si="0"/>
        <v>0</v>
      </c>
    </row>
    <row r="16" spans="1:8" x14ac:dyDescent="0.2">
      <c r="A16" s="2" t="s">
        <v>17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0"/>
        <v>0</v>
      </c>
    </row>
    <row r="17" spans="1:7" x14ac:dyDescent="0.2">
      <c r="A17" s="15" t="s">
        <v>18</v>
      </c>
      <c r="B17" s="21">
        <f>fuente1!B9</f>
        <v>0</v>
      </c>
      <c r="C17" s="21">
        <f t="shared" ref="C17:C32" si="1">D17-B17</f>
        <v>0</v>
      </c>
      <c r="D17" s="21">
        <f>+D18+D19</f>
        <v>0</v>
      </c>
      <c r="E17" s="21">
        <f>fuente1!E9</f>
        <v>0</v>
      </c>
      <c r="F17" s="21">
        <f>fuente1!F9</f>
        <v>0</v>
      </c>
      <c r="G17" s="21">
        <f t="shared" si="0"/>
        <v>0</v>
      </c>
    </row>
    <row r="18" spans="1:7" x14ac:dyDescent="0.2">
      <c r="A18" s="16" t="s">
        <v>19</v>
      </c>
      <c r="B18" s="22">
        <f>fuente1!B10</f>
        <v>0</v>
      </c>
      <c r="C18" s="22">
        <v>0</v>
      </c>
      <c r="D18" s="22">
        <f>fuente1!D10</f>
        <v>0</v>
      </c>
      <c r="E18" s="22">
        <f>fuente1!E10</f>
        <v>0</v>
      </c>
      <c r="F18" s="22">
        <f>fuente1!F10</f>
        <v>0</v>
      </c>
      <c r="G18" s="22">
        <v>0</v>
      </c>
    </row>
    <row r="19" spans="1:7" x14ac:dyDescent="0.2">
      <c r="A19" s="16" t="s">
        <v>20</v>
      </c>
      <c r="B19" s="22">
        <f>fuente1!B11</f>
        <v>0</v>
      </c>
      <c r="C19" s="22">
        <v>0</v>
      </c>
      <c r="D19" s="22">
        <f>fuente1!D11</f>
        <v>0</v>
      </c>
      <c r="E19" s="22">
        <f>fuente1!E11</f>
        <v>0</v>
      </c>
      <c r="F19" s="22">
        <f>fuente1!F11</f>
        <v>0</v>
      </c>
      <c r="G19" s="22">
        <v>0</v>
      </c>
    </row>
    <row r="20" spans="1:7" x14ac:dyDescent="0.2">
      <c r="A20" s="2" t="s">
        <v>21</v>
      </c>
      <c r="B20" s="21">
        <v>0</v>
      </c>
      <c r="C20" s="21">
        <f t="shared" si="1"/>
        <v>0</v>
      </c>
      <c r="D20" s="21">
        <f>fuente1!D12</f>
        <v>0</v>
      </c>
      <c r="E20" s="21">
        <f>fuente1!E12</f>
        <v>0</v>
      </c>
      <c r="F20" s="21">
        <f>fuente1!F12</f>
        <v>0</v>
      </c>
      <c r="G20" s="21">
        <f t="shared" si="0"/>
        <v>0</v>
      </c>
    </row>
    <row r="21" spans="1:7" x14ac:dyDescent="0.2">
      <c r="A21" s="14"/>
      <c r="B21" s="21"/>
      <c r="C21" s="21"/>
      <c r="D21" s="23"/>
      <c r="E21" s="21"/>
      <c r="F21" s="21"/>
      <c r="G21" s="21"/>
    </row>
    <row r="22" spans="1:7" x14ac:dyDescent="0.2">
      <c r="A22" s="2" t="s">
        <v>22</v>
      </c>
      <c r="B22" s="21">
        <f>B23+B24+B25+B28+B29+B32</f>
        <v>0</v>
      </c>
      <c r="C22" s="21">
        <f>C23+C24+C25+C28+C29+C32</f>
        <v>0</v>
      </c>
      <c r="D22" s="21">
        <f t="shared" ref="D22:F22" si="2">D23+D24+D25+D28+D29+D32</f>
        <v>0</v>
      </c>
      <c r="E22" s="21">
        <f t="shared" si="2"/>
        <v>0</v>
      </c>
      <c r="F22" s="21">
        <f t="shared" si="2"/>
        <v>0</v>
      </c>
      <c r="G22" s="21">
        <f t="shared" si="0"/>
        <v>0</v>
      </c>
    </row>
    <row r="23" spans="1:7" x14ac:dyDescent="0.2">
      <c r="A23" s="2" t="s">
        <v>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0"/>
        <v>0</v>
      </c>
    </row>
    <row r="24" spans="1:7" x14ac:dyDescent="0.2">
      <c r="A24" s="2" t="s">
        <v>13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1">
        <f t="shared" si="0"/>
        <v>0</v>
      </c>
    </row>
    <row r="25" spans="1:7" x14ac:dyDescent="0.2">
      <c r="A25" s="2" t="s">
        <v>14</v>
      </c>
      <c r="B25" s="21">
        <v>0</v>
      </c>
      <c r="C25" s="21">
        <f t="shared" si="1"/>
        <v>0</v>
      </c>
      <c r="D25" s="21">
        <v>0</v>
      </c>
      <c r="E25" s="21">
        <f t="shared" si="0"/>
        <v>0</v>
      </c>
      <c r="F25" s="21">
        <f t="shared" si="0"/>
        <v>0</v>
      </c>
      <c r="G25" s="21">
        <f t="shared" si="0"/>
        <v>0</v>
      </c>
    </row>
    <row r="26" spans="1:7" x14ac:dyDescent="0.2">
      <c r="A26" s="14" t="s">
        <v>15</v>
      </c>
      <c r="B26" s="22">
        <v>0</v>
      </c>
      <c r="C26" s="21">
        <f t="shared" si="1"/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">
      <c r="A27" s="14" t="s">
        <v>16</v>
      </c>
      <c r="B27" s="22">
        <v>0</v>
      </c>
      <c r="C27" s="21">
        <f t="shared" si="1"/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2" t="s">
        <v>17</v>
      </c>
      <c r="B28" s="21">
        <v>0</v>
      </c>
      <c r="C28" s="21">
        <f t="shared" ref="C28" si="3">D28-B28</f>
        <v>0</v>
      </c>
      <c r="D28" s="21">
        <f>fuente1!D19</f>
        <v>0</v>
      </c>
      <c r="E28" s="21">
        <f>fuente1!E19</f>
        <v>0</v>
      </c>
      <c r="F28" s="21">
        <f>fuente1!F19</f>
        <v>0</v>
      </c>
      <c r="G28" s="21">
        <f t="shared" si="0"/>
        <v>0</v>
      </c>
    </row>
    <row r="29" spans="1:7" x14ac:dyDescent="0.2">
      <c r="A29" s="15" t="s">
        <v>18</v>
      </c>
      <c r="B29" s="21">
        <v>0</v>
      </c>
      <c r="C29" s="21">
        <f t="shared" si="1"/>
        <v>0</v>
      </c>
      <c r="D29" s="21">
        <f>fuente1!D20</f>
        <v>0</v>
      </c>
      <c r="E29" s="21">
        <f>fuente1!E20</f>
        <v>0</v>
      </c>
      <c r="F29" s="21">
        <f>fuente1!F20</f>
        <v>0</v>
      </c>
      <c r="G29" s="21">
        <f t="shared" si="0"/>
        <v>0</v>
      </c>
    </row>
    <row r="30" spans="1:7" x14ac:dyDescent="0.2">
      <c r="A30" s="16" t="s">
        <v>19</v>
      </c>
      <c r="B30" s="22">
        <v>0</v>
      </c>
      <c r="C30" s="22">
        <v>0</v>
      </c>
      <c r="D30" s="22">
        <f>fuente1!D21</f>
        <v>0</v>
      </c>
      <c r="E30" s="22">
        <f>fuente1!E21</f>
        <v>0</v>
      </c>
      <c r="F30" s="22">
        <f>fuente1!F21</f>
        <v>0</v>
      </c>
      <c r="G30" s="22">
        <v>0</v>
      </c>
    </row>
    <row r="31" spans="1:7" x14ac:dyDescent="0.2">
      <c r="A31" s="16" t="s">
        <v>20</v>
      </c>
      <c r="B31" s="22">
        <v>0</v>
      </c>
      <c r="C31" s="22">
        <v>0</v>
      </c>
      <c r="D31" s="22">
        <f>fuente1!D22</f>
        <v>0</v>
      </c>
      <c r="E31" s="22">
        <f>fuente1!E22</f>
        <v>0</v>
      </c>
      <c r="F31" s="22">
        <f>fuente1!F22</f>
        <v>0</v>
      </c>
      <c r="G31" s="22">
        <v>0</v>
      </c>
    </row>
    <row r="32" spans="1:7" x14ac:dyDescent="0.2">
      <c r="A32" s="2" t="s">
        <v>21</v>
      </c>
      <c r="B32" s="21">
        <v>0</v>
      </c>
      <c r="C32" s="21">
        <f t="shared" si="1"/>
        <v>0</v>
      </c>
      <c r="D32" s="21">
        <f>fuente1!D23</f>
        <v>0</v>
      </c>
      <c r="E32" s="21">
        <f>fuente1!E23</f>
        <v>0</v>
      </c>
      <c r="F32" s="21">
        <f>fuente1!F23</f>
        <v>0</v>
      </c>
      <c r="G32" s="21">
        <f t="shared" si="0"/>
        <v>0</v>
      </c>
    </row>
    <row r="33" spans="1:7" x14ac:dyDescent="0.2">
      <c r="A33" s="2" t="s">
        <v>23</v>
      </c>
      <c r="B33" s="21">
        <f>B10+B22</f>
        <v>32781351.109999999</v>
      </c>
      <c r="C33" s="21">
        <f t="shared" ref="C33:F33" si="4">C10+C22</f>
        <v>-694105.79</v>
      </c>
      <c r="D33" s="21">
        <f>D10+D22</f>
        <v>32087245.32</v>
      </c>
      <c r="E33" s="21">
        <f t="shared" si="4"/>
        <v>30572957.850000001</v>
      </c>
      <c r="F33" s="21">
        <f t="shared" si="4"/>
        <v>30572957.850000001</v>
      </c>
      <c r="G33" s="25">
        <f t="shared" si="0"/>
        <v>1514287.4699999988</v>
      </c>
    </row>
    <row r="34" spans="1:7" ht="13.5" thickBot="1" x14ac:dyDescent="0.25">
      <c r="A34" s="3"/>
      <c r="B34" s="26"/>
      <c r="C34" s="20"/>
      <c r="D34" s="20"/>
      <c r="E34" s="20"/>
      <c r="F34" s="20"/>
      <c r="G34" s="27"/>
    </row>
    <row r="35" spans="1:7" x14ac:dyDescent="0.2">
      <c r="A35" s="2"/>
      <c r="B35" s="17"/>
      <c r="C35" s="17"/>
      <c r="D35" s="17"/>
      <c r="E35" s="17"/>
      <c r="F35" s="17"/>
      <c r="G35" s="17"/>
    </row>
    <row r="36" spans="1:7" x14ac:dyDescent="0.2">
      <c r="A36" s="30"/>
      <c r="B36" s="30"/>
      <c r="C36" s="30"/>
      <c r="D36" s="30"/>
      <c r="E36" s="30"/>
      <c r="F36" s="30"/>
      <c r="G36" s="30"/>
    </row>
    <row r="37" spans="1:7" x14ac:dyDescent="0.2">
      <c r="A37" s="30"/>
      <c r="B37" s="30"/>
      <c r="C37" s="30"/>
      <c r="D37" s="30"/>
      <c r="E37" s="30"/>
      <c r="F37" s="30"/>
      <c r="G37" s="30"/>
    </row>
    <row r="38" spans="1:7" x14ac:dyDescent="0.2">
      <c r="A38" s="30"/>
      <c r="B38" s="30"/>
      <c r="C38" s="30"/>
      <c r="D38" s="30"/>
      <c r="E38" s="30"/>
      <c r="F38" s="30"/>
      <c r="G38" s="30"/>
    </row>
  </sheetData>
  <mergeCells count="9">
    <mergeCell ref="A36:G38"/>
    <mergeCell ref="A3:G3"/>
    <mergeCell ref="A4:G4"/>
    <mergeCell ref="A5:G5"/>
    <mergeCell ref="A7:G7"/>
    <mergeCell ref="A8:A9"/>
    <mergeCell ref="B8:F8"/>
    <mergeCell ref="G8:G9"/>
    <mergeCell ref="A6:G6"/>
  </mergeCells>
  <phoneticPr fontId="31" type="noConversion"/>
  <pageMargins left="0.7" right="0.7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2" x14ac:dyDescent="0.2">
      <c r="B3" s="6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42578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7"/>
      <c r="B1" s="8" t="s">
        <v>28</v>
      </c>
      <c r="C1" s="8" t="s">
        <v>29</v>
      </c>
      <c r="D1" s="8" t="s">
        <v>30</v>
      </c>
      <c r="E1" s="8" t="s">
        <v>31</v>
      </c>
      <c r="F1" s="8" t="s">
        <v>10</v>
      </c>
      <c r="G1" s="8" t="s">
        <v>32</v>
      </c>
    </row>
    <row r="2" spans="1:7" x14ac:dyDescent="0.2">
      <c r="A2" s="10" t="s">
        <v>11</v>
      </c>
      <c r="B2" s="13">
        <v>12327884365</v>
      </c>
      <c r="C2" s="13">
        <v>-1133127301.3699999</v>
      </c>
      <c r="D2" s="13">
        <v>1961471784.6300001</v>
      </c>
      <c r="E2" s="13">
        <v>1961471784.6300001</v>
      </c>
      <c r="F2" s="13">
        <v>1678178824.3699999</v>
      </c>
      <c r="G2" s="13">
        <v>9233285279</v>
      </c>
    </row>
    <row r="3" spans="1:7" x14ac:dyDescent="0.2">
      <c r="A3" s="11" t="s">
        <v>12</v>
      </c>
      <c r="B3" s="13">
        <v>3664694954</v>
      </c>
      <c r="C3" s="13">
        <v>-416600227.69999999</v>
      </c>
      <c r="D3" s="13">
        <v>728495509.29999995</v>
      </c>
      <c r="E3" s="13">
        <v>728495509.29999995</v>
      </c>
      <c r="F3" s="13">
        <v>651009038.71000004</v>
      </c>
      <c r="G3" s="13">
        <v>2519599217</v>
      </c>
    </row>
    <row r="4" spans="1:7" x14ac:dyDescent="0.2">
      <c r="A4" s="11" t="s">
        <v>13</v>
      </c>
      <c r="B4" s="13">
        <v>5545633126</v>
      </c>
      <c r="C4" s="13">
        <v>31814614.640000001</v>
      </c>
      <c r="D4" s="13">
        <v>776719010.63999999</v>
      </c>
      <c r="E4" s="13">
        <v>776719010.63999999</v>
      </c>
      <c r="F4" s="13">
        <v>621206843.5</v>
      </c>
      <c r="G4" s="13">
        <v>4800728730</v>
      </c>
    </row>
    <row r="5" spans="1:7" x14ac:dyDescent="0.2">
      <c r="A5" s="11" t="s">
        <v>14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">
      <c r="A6" s="12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2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17</v>
      </c>
      <c r="B8" s="13">
        <v>3115751966</v>
      </c>
      <c r="C8" s="13">
        <v>-746537369.30999994</v>
      </c>
      <c r="D8" s="13">
        <v>456257264.69</v>
      </c>
      <c r="E8" s="13">
        <v>456257264.69</v>
      </c>
      <c r="F8" s="13">
        <v>405962942.16000003</v>
      </c>
      <c r="G8" s="13">
        <v>1912957332</v>
      </c>
    </row>
    <row r="9" spans="1:7" x14ac:dyDescent="0.2">
      <c r="A9" s="11" t="s">
        <v>33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2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2" t="s">
        <v>20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21</v>
      </c>
      <c r="B12" s="13">
        <v>1804319</v>
      </c>
      <c r="C12" s="13">
        <v>-1804319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0" t="s">
        <v>22</v>
      </c>
      <c r="B13" s="13">
        <v>17306970119</v>
      </c>
      <c r="C13" s="13">
        <v>761844934.75</v>
      </c>
      <c r="D13" s="13">
        <v>4934164975.75</v>
      </c>
      <c r="E13" s="13">
        <v>4934193074.7399998</v>
      </c>
      <c r="F13" s="13">
        <v>4789814137.3900003</v>
      </c>
      <c r="G13" s="13">
        <v>13134621979.01</v>
      </c>
    </row>
    <row r="14" spans="1:7" x14ac:dyDescent="0.2">
      <c r="A14" s="11" t="s">
        <v>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1" t="s">
        <v>35</v>
      </c>
      <c r="B15" s="13">
        <v>17306970119</v>
      </c>
      <c r="C15" s="13">
        <v>761844934.75</v>
      </c>
      <c r="D15" s="13">
        <v>4934164975.75</v>
      </c>
      <c r="E15" s="13">
        <v>4934193074.7399998</v>
      </c>
      <c r="F15" s="13">
        <v>4789814137.3900003</v>
      </c>
      <c r="G15" s="13">
        <v>13134621979.01</v>
      </c>
    </row>
    <row r="16" spans="1:7" x14ac:dyDescent="0.2">
      <c r="A16" s="11" t="s">
        <v>36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2" t="s">
        <v>37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2" t="s">
        <v>38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33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2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1" t="s">
        <v>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">
      <c r="A24" s="10" t="s">
        <v>23</v>
      </c>
      <c r="B24" s="13">
        <v>29634854484</v>
      </c>
      <c r="C24" s="13">
        <v>-371282366.62</v>
      </c>
      <c r="D24" s="13">
        <v>6895636760.3800001</v>
      </c>
      <c r="E24" s="13">
        <v>6895664859.3699999</v>
      </c>
      <c r="F24" s="13">
        <v>6467992961.7600002</v>
      </c>
      <c r="G24" s="13">
        <v>22367907258.009998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9E8CF7-60F8-41BE-9790-E1B1D307935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Monica Calderon</cp:lastModifiedBy>
  <cp:lastPrinted>2025-02-21T20:20:33Z</cp:lastPrinted>
  <dcterms:created xsi:type="dcterms:W3CDTF">2017-07-25T20:59:38Z</dcterms:created>
  <dcterms:modified xsi:type="dcterms:W3CDTF">2025-02-21T20:20:38Z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