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E28AD7EA-EE44-7B4B-8E3F-1D5761BF3A04}" xr6:coauthVersionLast="47" xr6:coauthVersionMax="47" xr10:uidLastSave="{00000000-0000-0000-0000-000000000000}"/>
  <bookViews>
    <workbookView xWindow="0" yWindow="500" windowWidth="28800" windowHeight="17500" xr2:uid="{A14782A7-CF56-DB40-9F1D-F313113CE897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I102" i="1"/>
  <c r="F103" i="1"/>
  <c r="I103" i="1"/>
  <c r="F95" i="1"/>
  <c r="F94" i="1"/>
  <c r="I94" i="1"/>
  <c r="F88" i="1"/>
  <c r="I88" i="1"/>
  <c r="F89" i="1"/>
  <c r="F90" i="1"/>
  <c r="F91" i="1"/>
  <c r="F92" i="1"/>
  <c r="F93" i="1"/>
  <c r="I93" i="1"/>
  <c r="F87" i="1"/>
  <c r="F86" i="1"/>
  <c r="F78" i="1"/>
  <c r="I78" i="1"/>
  <c r="F79" i="1"/>
  <c r="I79" i="1"/>
  <c r="F80" i="1"/>
  <c r="F81" i="1"/>
  <c r="I81" i="1"/>
  <c r="F82" i="1"/>
  <c r="I82" i="1"/>
  <c r="F83" i="1"/>
  <c r="I83" i="1"/>
  <c r="F77" i="1"/>
  <c r="F76" i="1"/>
  <c r="I76" i="1"/>
  <c r="F74" i="1"/>
  <c r="F72" i="1"/>
  <c r="I72" i="1"/>
  <c r="F75" i="1"/>
  <c r="I75" i="1"/>
  <c r="F73" i="1"/>
  <c r="F65" i="1"/>
  <c r="F66" i="1"/>
  <c r="F67" i="1"/>
  <c r="F68" i="1"/>
  <c r="I68" i="1"/>
  <c r="F70" i="1"/>
  <c r="I70" i="1"/>
  <c r="F71" i="1"/>
  <c r="I71" i="1"/>
  <c r="F64" i="1"/>
  <c r="I64" i="1"/>
  <c r="F61" i="1"/>
  <c r="I61" i="1"/>
  <c r="F62" i="1"/>
  <c r="F60" i="1"/>
  <c r="F51" i="1"/>
  <c r="F49" i="1"/>
  <c r="F52" i="1"/>
  <c r="I52" i="1"/>
  <c r="F53" i="1"/>
  <c r="I53" i="1"/>
  <c r="F54" i="1"/>
  <c r="I54" i="1"/>
  <c r="F55" i="1"/>
  <c r="I55" i="1"/>
  <c r="F56" i="1"/>
  <c r="I56" i="1"/>
  <c r="F57" i="1"/>
  <c r="F58" i="1"/>
  <c r="F50" i="1"/>
  <c r="F41" i="1"/>
  <c r="I41" i="1"/>
  <c r="F42" i="1"/>
  <c r="F43" i="1"/>
  <c r="F39" i="1"/>
  <c r="F44" i="1"/>
  <c r="I44" i="1"/>
  <c r="F45" i="1"/>
  <c r="I45" i="1"/>
  <c r="F46" i="1"/>
  <c r="I46" i="1"/>
  <c r="F47" i="1"/>
  <c r="F48" i="1"/>
  <c r="I48" i="1"/>
  <c r="F40" i="1"/>
  <c r="F31" i="1"/>
  <c r="I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F17" i="1"/>
  <c r="F18" i="1"/>
  <c r="I18" i="1"/>
  <c r="F12" i="1"/>
  <c r="I1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2" i="1"/>
  <c r="I152" i="1"/>
  <c r="F149" i="1"/>
  <c r="I149" i="1"/>
  <c r="F150" i="1"/>
  <c r="I150" i="1"/>
  <c r="F148" i="1"/>
  <c r="I148" i="1"/>
  <c r="F140" i="1"/>
  <c r="F141" i="1"/>
  <c r="F142" i="1"/>
  <c r="F143" i="1"/>
  <c r="I143" i="1"/>
  <c r="F144" i="1"/>
  <c r="I144" i="1"/>
  <c r="F145" i="1"/>
  <c r="I145" i="1"/>
  <c r="F146" i="1"/>
  <c r="I146" i="1"/>
  <c r="F139" i="1"/>
  <c r="F138" i="1"/>
  <c r="I138" i="1"/>
  <c r="F136" i="1"/>
  <c r="I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F106" i="1"/>
  <c r="I106" i="1"/>
  <c r="F107" i="1"/>
  <c r="F108" i="1"/>
  <c r="F109" i="1"/>
  <c r="I109" i="1"/>
  <c r="F110" i="1"/>
  <c r="I110" i="1"/>
  <c r="F111" i="1"/>
  <c r="I111" i="1"/>
  <c r="F112" i="1"/>
  <c r="F104" i="1"/>
  <c r="I104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D85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I90" i="1"/>
  <c r="I91" i="1"/>
  <c r="I92" i="1"/>
  <c r="I96" i="1"/>
  <c r="I97" i="1"/>
  <c r="I98" i="1"/>
  <c r="I99" i="1"/>
  <c r="I100" i="1"/>
  <c r="I108" i="1"/>
  <c r="I128" i="1"/>
  <c r="I135" i="1"/>
  <c r="I140" i="1"/>
  <c r="I141" i="1"/>
  <c r="I142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I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107" i="1"/>
  <c r="I67" i="1"/>
  <c r="I66" i="1"/>
  <c r="I62" i="1"/>
  <c r="I60" i="1"/>
  <c r="I58" i="1"/>
  <c r="I57" i="1"/>
  <c r="I50" i="1"/>
  <c r="I47" i="1"/>
  <c r="I42" i="1"/>
  <c r="I35" i="1"/>
  <c r="I105" i="1"/>
  <c r="I127" i="1"/>
  <c r="I40" i="1"/>
  <c r="I89" i="1"/>
  <c r="I65" i="1"/>
  <c r="I77" i="1"/>
  <c r="I43" i="1"/>
  <c r="F29" i="1"/>
  <c r="D10" i="1"/>
  <c r="H10" i="1"/>
  <c r="H160" i="1"/>
  <c r="G10" i="1"/>
  <c r="G160" i="1"/>
  <c r="F19" i="1"/>
  <c r="F11" i="1"/>
  <c r="I13" i="1"/>
  <c r="E10" i="1"/>
  <c r="E160" i="1"/>
  <c r="I11" i="1"/>
  <c r="D160" i="1"/>
  <c r="I86" i="1"/>
  <c r="I49" i="1"/>
  <c r="I39" i="1"/>
  <c r="I115" i="1"/>
  <c r="F124" i="1"/>
  <c r="I124" i="1"/>
  <c r="I95" i="1"/>
  <c r="F147" i="1"/>
  <c r="I147" i="1"/>
  <c r="I22" i="1"/>
  <c r="I19" i="1"/>
  <c r="I74" i="1"/>
  <c r="F151" i="1"/>
  <c r="I151" i="1"/>
  <c r="I51" i="1"/>
  <c r="F134" i="1"/>
  <c r="I134" i="1"/>
  <c r="I87" i="1"/>
  <c r="F63" i="1"/>
  <c r="I63" i="1"/>
  <c r="I139" i="1"/>
  <c r="I30" i="1"/>
  <c r="I29" i="1"/>
  <c r="I10" i="1"/>
  <c r="F10" i="1"/>
  <c r="F85" i="1"/>
  <c r="I85" i="1"/>
  <c r="I160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<sst xmlns="http://schemas.openxmlformats.org/spreadsheetml/2006/main" count="162" uniqueCount="89">
  <si>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</si>
  <si>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</si>
  <si>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</si>
  <si>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</si>
  <si>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</si>
  <si>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</si>
  <si>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</si>
  <si>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</si>
  <si>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</si>
  <si>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</si>
  <si>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</si>
  <si>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</si>
  <si>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</si>
  <si>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</si>
  <si>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</si>
  <si>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</si>
  <si>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</si>
  <si>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</si>
  <si>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</si>
  <si>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</si>
  <si>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</si>
  <si>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</si>
  <si>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</si>
  <si>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</si>
  <si>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</si>
  <si>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</si>
  <si>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</si>
  <si>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</si>
  <si>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</si>
  <si>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</si>
  <si>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</si>
  <si>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</si>
  <si>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</si>
  <si>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</si>
  <si>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</si>
  <si>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</si>
  <si>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</si>
  <si>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</si>
  <si>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</si>
  <si>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</si>
  <si>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</si>
  <si>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</si>
  <si>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</si>
  <si>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</si>
  <si>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</si>
  <si>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</si>
  <si>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</si>
  <si>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</si>
  <si>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</si>
  <si>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</si>
  <si>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</si>
  <si>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</si>
  <si>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</si>
  <si>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</si>
  <si>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</si>
  <si>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</si>
  <si>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</si>
  <si>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</si>
  <si>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</si>
  <si>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</si>
  <si>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</si>
  <si>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</si>
  <si>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</si>
  <si>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</si>
  <si>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</si>
  <si>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</si>
  <si>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</si>
  <si>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</si>
  <si>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</si>
  <si>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</si>
  <si>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</si>
  <si>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</si>
  <si>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</si>
  <si>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</si>
  <si>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</si>
  <si>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</si>
  <si>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</si>
  <si>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</si>
  <si>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</si>
  <si>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</si>
  <si>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</si>
  <si>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</si>
  <si>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</si>
  <si>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</si>
  <si>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</si>
  <si>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</si>
  <si>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</si>
  <si>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MICHOACANA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</si>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</sst>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F208-DA1E-4344-8B40-2ECBD399247E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3" x14ac:dyDescent="0.15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640625" style="6" customWidth="1"/>
    <col min="6" max="6" width="13.5" style="6" customWidth="1"/>
    <col min="7" max="7" width="13.164062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" thickBot="1" x14ac:dyDescent="0.2"/>
    <row r="2" spans="2:9" x14ac:dyDescent="0.15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15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15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15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4" thickBot="1" x14ac:dyDescent="0.2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15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">
      <c r="B8" s="30"/>
      <c r="C8" s="31"/>
      <c r="D8" s="32"/>
      <c r="E8" s="41"/>
      <c r="F8" s="41"/>
      <c r="G8" s="41"/>
      <c r="H8" s="33"/>
      <c r="I8" s="35"/>
    </row>
    <row r="9" spans="2:9" ht="29" thickBot="1" x14ac:dyDescent="0.2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15">
      <c r="B10" s="7" t="s">
        <v>11</v>
      </c>
      <c r="C10" s="8"/>
      <c r="D10" s="14">
        <f t="shared" ref="D10:I10" si="0">D11+D19+D29+D39+D49+D59+D72+D76+D63</f>
        <v>38782704</v>
      </c>
      <c r="E10" s="14">
        <f t="shared" si="0"/>
        <v>-9.7999999999883585</v>
      </c>
      <c r="F10" s="14">
        <f t="shared" si="0"/>
        <v>38782694.200000003</v>
      </c>
      <c r="G10" s="14">
        <f t="shared" si="0"/>
        <v>14106996.260000002</v>
      </c>
      <c r="H10" s="14">
        <f t="shared" si="0"/>
        <v>13393596.260000002</v>
      </c>
      <c r="I10" s="14">
        <f t="shared" si="0"/>
        <v>24675697.940000001</v>
      </c>
    </row>
    <row r="11" spans="2:9" x14ac:dyDescent="0.15">
      <c r="B11" s="3" t="s">
        <v>12</v>
      </c>
      <c r="C11" s="9"/>
      <c r="D11" s="15">
        <f t="shared" ref="D11:I11" si="1">SUM(D12:D18)</f>
        <v>32781351.109999999</v>
      </c>
      <c r="E11" s="15">
        <f t="shared" si="1"/>
        <v>0</v>
      </c>
      <c r="F11" s="15">
        <f t="shared" si="1"/>
        <v>32781351.109999999</v>
      </c>
      <c r="G11" s="15">
        <f t="shared" si="1"/>
        <v>11036928.450000001</v>
      </c>
      <c r="H11" s="15">
        <f t="shared" si="1"/>
        <v>11036928.450000001</v>
      </c>
      <c r="I11" s="15">
        <f t="shared" si="1"/>
        <v>21744422.660000004</v>
      </c>
    </row>
    <row r="12" spans="2:9" x14ac:dyDescent="0.15">
      <c r="B12" s="13" t="s">
        <v>13</v>
      </c>
      <c r="C12" s="11"/>
      <c r="D12" s="15">
        <v>9291737.6400000006</v>
      </c>
      <c r="E12" s="16">
        <v>0</v>
      </c>
      <c r="F12" s="16">
        <f>D12+E12</f>
        <v>9291737.6400000006</v>
      </c>
      <c r="G12" s="16">
        <v>6587617.9699999997</v>
      </c>
      <c r="H12" s="16">
        <v>6587617.9699999997</v>
      </c>
      <c r="I12" s="16">
        <f>F12-G12</f>
        <v>2704119.6700000009</v>
      </c>
    </row>
    <row r="13" spans="2:9" x14ac:dyDescent="0.15">
      <c r="B13" s="13" t="s">
        <v>14</v>
      </c>
      <c r="C13" s="11"/>
      <c r="D13" s="15">
        <v>2373453.2400000002</v>
      </c>
      <c r="E13" s="16">
        <v>0</v>
      </c>
      <c r="F13" s="16">
        <f t="shared" ref="F13:F18" si="2">D13+E13</f>
        <v>2373453.2400000002</v>
      </c>
      <c r="G13" s="16">
        <v>457500.9</v>
      </c>
      <c r="H13" s="16">
        <v>457500.9</v>
      </c>
      <c r="I13" s="16">
        <f t="shared" ref="I13:I18" si="3">F13-G13</f>
        <v>1915952.3400000003</v>
      </c>
    </row>
    <row r="14" spans="2:9" x14ac:dyDescent="0.15">
      <c r="B14" s="13" t="s">
        <v>15</v>
      </c>
      <c r="C14" s="11"/>
      <c r="D14" s="15">
        <v>6224033.9199999999</v>
      </c>
      <c r="E14" s="16">
        <v>0</v>
      </c>
      <c r="F14" s="16">
        <f t="shared" si="2"/>
        <v>6224033.9199999999</v>
      </c>
      <c r="G14" s="16">
        <v>2010919.5</v>
      </c>
      <c r="H14" s="16">
        <v>2010919.5</v>
      </c>
      <c r="I14" s="16">
        <f t="shared" si="3"/>
        <v>4213114.42</v>
      </c>
    </row>
    <row r="15" spans="2:9" x14ac:dyDescent="0.15">
      <c r="B15" s="13" t="s">
        <v>16</v>
      </c>
      <c r="C15" s="11"/>
      <c r="D15" s="15">
        <v>5207719.2</v>
      </c>
      <c r="E15" s="16">
        <v>0</v>
      </c>
      <c r="F15" s="16">
        <f t="shared" si="2"/>
        <v>5207719.2</v>
      </c>
      <c r="G15" s="16">
        <v>0</v>
      </c>
      <c r="H15" s="16">
        <v>0</v>
      </c>
      <c r="I15" s="16">
        <f t="shared" si="3"/>
        <v>5207719.2</v>
      </c>
    </row>
    <row r="16" spans="2:9" x14ac:dyDescent="0.15">
      <c r="B16" s="13" t="s">
        <v>17</v>
      </c>
      <c r="C16" s="11"/>
      <c r="D16" s="15">
        <v>8253269.1100000003</v>
      </c>
      <c r="E16" s="16">
        <v>0</v>
      </c>
      <c r="F16" s="16">
        <f t="shared" si="2"/>
        <v>8253269.1100000003</v>
      </c>
      <c r="G16" s="16">
        <v>1980890.08</v>
      </c>
      <c r="H16" s="16">
        <v>1980890.08</v>
      </c>
      <c r="I16" s="16">
        <f t="shared" si="3"/>
        <v>6272379.0300000003</v>
      </c>
    </row>
    <row r="17" spans="2:9" x14ac:dyDescent="0.15">
      <c r="B17" s="13" t="s">
        <v>18</v>
      </c>
      <c r="C17" s="11"/>
      <c r="D17" s="15">
        <v>1431138</v>
      </c>
      <c r="E17" s="16">
        <v>0</v>
      </c>
      <c r="F17" s="16">
        <f t="shared" si="2"/>
        <v>1431138</v>
      </c>
      <c r="G17" s="16">
        <v>0</v>
      </c>
      <c r="H17" s="16">
        <v>0</v>
      </c>
      <c r="I17" s="16">
        <f t="shared" si="3"/>
        <v>1431138</v>
      </c>
    </row>
    <row r="18" spans="2:9" x14ac:dyDescent="0.15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15">
      <c r="B19" s="3" t="s">
        <v>20</v>
      </c>
      <c r="C19" s="9"/>
      <c r="D19" s="15">
        <f t="shared" ref="D19:I19" si="4">SUM(D20:D28)</f>
        <v>1379926</v>
      </c>
      <c r="E19" s="15">
        <f t="shared" si="4"/>
        <v>-167146.79999999999</v>
      </c>
      <c r="F19" s="15">
        <f t="shared" si="4"/>
        <v>1212779.2000000002</v>
      </c>
      <c r="G19" s="15">
        <f t="shared" si="4"/>
        <v>337916.95</v>
      </c>
      <c r="H19" s="15">
        <f t="shared" si="4"/>
        <v>337916.95</v>
      </c>
      <c r="I19" s="15">
        <f t="shared" si="4"/>
        <v>874862.25000000012</v>
      </c>
    </row>
    <row r="20" spans="2:9" x14ac:dyDescent="0.15">
      <c r="B20" s="13" t="s">
        <v>21</v>
      </c>
      <c r="C20" s="11"/>
      <c r="D20" s="15">
        <v>210000</v>
      </c>
      <c r="E20" s="16">
        <v>0</v>
      </c>
      <c r="F20" s="15">
        <f t="shared" ref="F20:F28" si="5">D20+E20</f>
        <v>210000</v>
      </c>
      <c r="G20" s="16">
        <v>180907.06</v>
      </c>
      <c r="H20" s="16">
        <v>180907.06</v>
      </c>
      <c r="I20" s="16">
        <f>F20-G20</f>
        <v>29092.940000000002</v>
      </c>
    </row>
    <row r="21" spans="2:9" x14ac:dyDescent="0.15">
      <c r="B21" s="13" t="s">
        <v>22</v>
      </c>
      <c r="C21" s="11"/>
      <c r="D21" s="15">
        <v>0</v>
      </c>
      <c r="E21" s="16">
        <v>1879.2</v>
      </c>
      <c r="F21" s="15">
        <f t="shared" si="5"/>
        <v>1879.2</v>
      </c>
      <c r="G21" s="16">
        <v>1879.2</v>
      </c>
      <c r="H21" s="16">
        <v>1879.2</v>
      </c>
      <c r="I21" s="16">
        <f t="shared" ref="I21:I83" si="6">F21-G21</f>
        <v>0</v>
      </c>
    </row>
    <row r="22" spans="2:9" x14ac:dyDescent="0.15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15">
      <c r="B23" s="13" t="s">
        <v>24</v>
      </c>
      <c r="C23" s="11"/>
      <c r="D23" s="15">
        <v>290000</v>
      </c>
      <c r="E23" s="16">
        <v>-162815.07999999999</v>
      </c>
      <c r="F23" s="15">
        <f t="shared" si="5"/>
        <v>127184.92000000001</v>
      </c>
      <c r="G23" s="16">
        <v>87184.92</v>
      </c>
      <c r="H23" s="16">
        <v>87184.92</v>
      </c>
      <c r="I23" s="16">
        <f t="shared" si="6"/>
        <v>40000.000000000015</v>
      </c>
    </row>
    <row r="24" spans="2:9" x14ac:dyDescent="0.15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15">
      <c r="B25" s="13" t="s">
        <v>26</v>
      </c>
      <c r="C25" s="11"/>
      <c r="D25" s="15">
        <v>280000</v>
      </c>
      <c r="E25" s="16">
        <v>-4577.9799999999996</v>
      </c>
      <c r="F25" s="15">
        <f t="shared" si="5"/>
        <v>275422.02</v>
      </c>
      <c r="G25" s="16">
        <v>56509.02</v>
      </c>
      <c r="H25" s="16">
        <v>56509.02</v>
      </c>
      <c r="I25" s="16">
        <f t="shared" si="6"/>
        <v>218913.00000000003</v>
      </c>
    </row>
    <row r="26" spans="2:9" x14ac:dyDescent="0.15">
      <c r="B26" s="13" t="s">
        <v>27</v>
      </c>
      <c r="C26" s="11"/>
      <c r="D26" s="15">
        <v>599926</v>
      </c>
      <c r="E26" s="16">
        <v>-13069.69</v>
      </c>
      <c r="F26" s="15">
        <f t="shared" si="5"/>
        <v>586856.31000000006</v>
      </c>
      <c r="G26" s="16">
        <v>0</v>
      </c>
      <c r="H26" s="16">
        <v>0</v>
      </c>
      <c r="I26" s="16">
        <f t="shared" si="6"/>
        <v>586856.31000000006</v>
      </c>
    </row>
    <row r="27" spans="2:9" x14ac:dyDescent="0.15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15">
      <c r="B28" s="13" t="s">
        <v>29</v>
      </c>
      <c r="C28" s="11"/>
      <c r="D28" s="15">
        <v>0</v>
      </c>
      <c r="E28" s="16">
        <v>11436.75</v>
      </c>
      <c r="F28" s="15">
        <f t="shared" si="5"/>
        <v>11436.75</v>
      </c>
      <c r="G28" s="16">
        <v>11436.75</v>
      </c>
      <c r="H28" s="16">
        <v>11436.75</v>
      </c>
      <c r="I28" s="16">
        <f t="shared" si="6"/>
        <v>0</v>
      </c>
    </row>
    <row r="29" spans="2:9" x14ac:dyDescent="0.15">
      <c r="B29" s="3" t="s">
        <v>30</v>
      </c>
      <c r="C29" s="9"/>
      <c r="D29" s="15">
        <f t="shared" ref="D29:I29" si="7">SUM(D30:D38)</f>
        <v>4369555.46</v>
      </c>
      <c r="E29" s="15">
        <f t="shared" si="7"/>
        <v>167137</v>
      </c>
      <c r="F29" s="15">
        <f t="shared" si="7"/>
        <v>4536692.459999999</v>
      </c>
      <c r="G29" s="15">
        <f t="shared" si="7"/>
        <v>2619506.2000000002</v>
      </c>
      <c r="H29" s="15">
        <f t="shared" si="7"/>
        <v>1906106.2000000002</v>
      </c>
      <c r="I29" s="15">
        <f t="shared" si="7"/>
        <v>1917186.2599999998</v>
      </c>
    </row>
    <row r="30" spans="2:9" x14ac:dyDescent="0.15">
      <c r="B30" s="13" t="s">
        <v>31</v>
      </c>
      <c r="C30" s="11"/>
      <c r="D30" s="15">
        <v>25000</v>
      </c>
      <c r="E30" s="16">
        <v>0</v>
      </c>
      <c r="F30" s="15">
        <f t="shared" ref="F30:F38" si="8">D30+E30</f>
        <v>25000</v>
      </c>
      <c r="G30" s="16">
        <v>7503.23</v>
      </c>
      <c r="H30" s="16">
        <v>7503.23</v>
      </c>
      <c r="I30" s="16">
        <f t="shared" si="6"/>
        <v>17496.77</v>
      </c>
    </row>
    <row r="31" spans="2:9" x14ac:dyDescent="0.15">
      <c r="B31" s="13" t="s">
        <v>32</v>
      </c>
      <c r="C31" s="11"/>
      <c r="D31" s="15">
        <v>1598800</v>
      </c>
      <c r="E31" s="16">
        <v>0</v>
      </c>
      <c r="F31" s="15">
        <f t="shared" si="8"/>
        <v>1598800</v>
      </c>
      <c r="G31" s="16">
        <v>1450224.34</v>
      </c>
      <c r="H31" s="16">
        <v>736824.34</v>
      </c>
      <c r="I31" s="16">
        <f t="shared" si="6"/>
        <v>148575.65999999992</v>
      </c>
    </row>
    <row r="32" spans="2:9" x14ac:dyDescent="0.15">
      <c r="B32" s="13" t="s">
        <v>33</v>
      </c>
      <c r="C32" s="11"/>
      <c r="D32" s="15">
        <v>738142.57</v>
      </c>
      <c r="E32" s="16">
        <v>163103</v>
      </c>
      <c r="F32" s="15">
        <f t="shared" si="8"/>
        <v>901245.57</v>
      </c>
      <c r="G32" s="16">
        <v>446149.68</v>
      </c>
      <c r="H32" s="16">
        <v>446149.68</v>
      </c>
      <c r="I32" s="16">
        <f t="shared" si="6"/>
        <v>455095.88999999996</v>
      </c>
    </row>
    <row r="33" spans="2:9" x14ac:dyDescent="0.15">
      <c r="B33" s="13" t="s">
        <v>34</v>
      </c>
      <c r="C33" s="11"/>
      <c r="D33" s="15">
        <v>20000</v>
      </c>
      <c r="E33" s="16">
        <v>1795.02</v>
      </c>
      <c r="F33" s="15">
        <f t="shared" si="8"/>
        <v>21795.02</v>
      </c>
      <c r="G33" s="16">
        <v>21795.02</v>
      </c>
      <c r="H33" s="16">
        <v>21795.02</v>
      </c>
      <c r="I33" s="16">
        <f t="shared" si="6"/>
        <v>0</v>
      </c>
    </row>
    <row r="34" spans="2:9" x14ac:dyDescent="0.15">
      <c r="B34" s="13" t="s">
        <v>35</v>
      </c>
      <c r="C34" s="11"/>
      <c r="D34" s="15">
        <v>120400</v>
      </c>
      <c r="E34" s="16">
        <v>38848.51</v>
      </c>
      <c r="F34" s="15">
        <f t="shared" si="8"/>
        <v>159248.51</v>
      </c>
      <c r="G34" s="16">
        <v>99620.05</v>
      </c>
      <c r="H34" s="16">
        <v>99620.05</v>
      </c>
      <c r="I34" s="16">
        <f t="shared" si="6"/>
        <v>59628.460000000006</v>
      </c>
    </row>
    <row r="35" spans="2:9" x14ac:dyDescent="0.15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15">
      <c r="B36" s="13" t="s">
        <v>37</v>
      </c>
      <c r="C36" s="11"/>
      <c r="D36" s="15">
        <v>240000</v>
      </c>
      <c r="E36" s="16">
        <v>-2595.02</v>
      </c>
      <c r="F36" s="15">
        <f t="shared" si="8"/>
        <v>237404.98</v>
      </c>
      <c r="G36" s="16">
        <v>69413.509999999995</v>
      </c>
      <c r="H36" s="16">
        <v>69413.509999999995</v>
      </c>
      <c r="I36" s="16">
        <f t="shared" si="6"/>
        <v>167991.47000000003</v>
      </c>
    </row>
    <row r="37" spans="2:9" x14ac:dyDescent="0.15">
      <c r="B37" s="13" t="s">
        <v>38</v>
      </c>
      <c r="C37" s="11"/>
      <c r="D37" s="15">
        <v>315000</v>
      </c>
      <c r="E37" s="16">
        <v>2205</v>
      </c>
      <c r="F37" s="15">
        <f t="shared" si="8"/>
        <v>317205</v>
      </c>
      <c r="G37" s="16">
        <v>186312</v>
      </c>
      <c r="H37" s="16">
        <v>186312</v>
      </c>
      <c r="I37" s="16">
        <f t="shared" si="6"/>
        <v>130893</v>
      </c>
    </row>
    <row r="38" spans="2:9" x14ac:dyDescent="0.15">
      <c r="B38" s="13" t="s">
        <v>39</v>
      </c>
      <c r="C38" s="11"/>
      <c r="D38" s="15">
        <v>1312212.8899999999</v>
      </c>
      <c r="E38" s="16">
        <v>-36219.51</v>
      </c>
      <c r="F38" s="15">
        <f t="shared" si="8"/>
        <v>1275993.3799999999</v>
      </c>
      <c r="G38" s="16">
        <v>338488.37</v>
      </c>
      <c r="H38" s="16">
        <v>338488.37</v>
      </c>
      <c r="I38" s="16">
        <f t="shared" si="6"/>
        <v>937505.00999999989</v>
      </c>
    </row>
    <row r="39" spans="2:9" ht="25.5" customHeight="1" x14ac:dyDescent="0.15">
      <c r="B39" s="26" t="s">
        <v>40</v>
      </c>
      <c r="C39" s="27"/>
      <c r="D39" s="15">
        <f t="shared" ref="D39:I39" si="9">SUM(D40:D48)</f>
        <v>70000</v>
      </c>
      <c r="E39" s="15">
        <f t="shared" si="9"/>
        <v>0</v>
      </c>
      <c r="F39" s="15">
        <f>SUM(F40:F48)</f>
        <v>70000</v>
      </c>
      <c r="G39" s="15">
        <f t="shared" si="9"/>
        <v>10000</v>
      </c>
      <c r="H39" s="15">
        <f t="shared" si="9"/>
        <v>10000</v>
      </c>
      <c r="I39" s="15">
        <f t="shared" si="9"/>
        <v>60000</v>
      </c>
    </row>
    <row r="40" spans="2:9" x14ac:dyDescent="0.15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15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15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15">
      <c r="B43" s="13" t="s">
        <v>44</v>
      </c>
      <c r="C43" s="11"/>
      <c r="D43" s="15">
        <v>70000</v>
      </c>
      <c r="E43" s="16">
        <v>0</v>
      </c>
      <c r="F43" s="15">
        <f t="shared" si="10"/>
        <v>70000</v>
      </c>
      <c r="G43" s="16">
        <v>10000</v>
      </c>
      <c r="H43" s="16">
        <v>10000</v>
      </c>
      <c r="I43" s="16">
        <f t="shared" si="6"/>
        <v>60000</v>
      </c>
    </row>
    <row r="44" spans="2:9" x14ac:dyDescent="0.15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15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15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15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15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15">
      <c r="B49" s="26" t="s">
        <v>50</v>
      </c>
      <c r="C49" s="27"/>
      <c r="D49" s="15">
        <f t="shared" ref="D49:I49" si="11">SUM(D50:D58)</f>
        <v>181871.43</v>
      </c>
      <c r="E49" s="15">
        <f t="shared" si="11"/>
        <v>0</v>
      </c>
      <c r="F49" s="15">
        <f t="shared" si="11"/>
        <v>181871.43</v>
      </c>
      <c r="G49" s="15">
        <f t="shared" si="11"/>
        <v>102644.66</v>
      </c>
      <c r="H49" s="15">
        <f t="shared" si="11"/>
        <v>102644.66</v>
      </c>
      <c r="I49" s="15">
        <f t="shared" si="11"/>
        <v>79226.76999999999</v>
      </c>
    </row>
    <row r="50" spans="2:9" x14ac:dyDescent="0.15">
      <c r="B50" s="13" t="s">
        <v>51</v>
      </c>
      <c r="C50" s="11"/>
      <c r="D50" s="15">
        <v>181871.43</v>
      </c>
      <c r="E50" s="16">
        <v>0</v>
      </c>
      <c r="F50" s="15">
        <f t="shared" si="10"/>
        <v>181871.43</v>
      </c>
      <c r="G50" s="16">
        <v>102644.66</v>
      </c>
      <c r="H50" s="16">
        <v>102644.66</v>
      </c>
      <c r="I50" s="16">
        <f t="shared" si="6"/>
        <v>79226.76999999999</v>
      </c>
    </row>
    <row r="51" spans="2:9" x14ac:dyDescent="0.15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15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15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15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15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15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15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15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15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15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15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15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15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15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15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15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15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15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15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15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15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15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15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15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15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15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15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15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15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15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15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15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15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15">
      <c r="B84" s="22"/>
      <c r="C84" s="23"/>
      <c r="D84" s="24"/>
      <c r="E84" s="25"/>
      <c r="F84" s="25"/>
      <c r="G84" s="25"/>
      <c r="H84" s="25"/>
      <c r="I84" s="25"/>
    </row>
    <row r="85" spans="2:9" x14ac:dyDescent="0.15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15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15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15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15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15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15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15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15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15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15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15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15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15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15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15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15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15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15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15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15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15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15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15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15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15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15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15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15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15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15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15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15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15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15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15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15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15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15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15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15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15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15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15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15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15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15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15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15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15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15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15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15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15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15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15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15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15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15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15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15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15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15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15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15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15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15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15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15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15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15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15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15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15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15">
      <c r="B159" s="3"/>
      <c r="C159" s="9"/>
      <c r="D159" s="15"/>
      <c r="E159" s="16"/>
      <c r="F159" s="16"/>
      <c r="G159" s="16"/>
      <c r="H159" s="16"/>
      <c r="I159" s="16"/>
    </row>
    <row r="160" spans="2:9" x14ac:dyDescent="0.15">
      <c r="B160" s="4" t="s">
        <v>86</v>
      </c>
      <c r="C160" s="10"/>
      <c r="D160" s="14">
        <f t="shared" ref="D160:I160" si="21">D10+D85</f>
        <v>38782704</v>
      </c>
      <c r="E160" s="14">
        <f t="shared" si="21"/>
        <v>-9.7999999999883585</v>
      </c>
      <c r="F160" s="14">
        <f t="shared" si="21"/>
        <v>38782694.200000003</v>
      </c>
      <c r="G160" s="14">
        <f t="shared" si="21"/>
        <v>14106996.260000002</v>
      </c>
      <c r="H160" s="14">
        <f t="shared" si="21"/>
        <v>13393596.260000002</v>
      </c>
      <c r="I160" s="14">
        <f t="shared" si="21"/>
        <v>24675697.940000001</v>
      </c>
    </row>
    <row r="161" spans="2:9" ht="14" thickBot="1" x14ac:dyDescent="0.2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2016-12-20T19:53:14Z</cp:lastPrinted>
  <dcterms:created xsi:type="dcterms:W3CDTF">2016-10-11T20:25:15Z</dcterms:created>
  <dcterms:modified xsi:type="dcterms:W3CDTF">2024-08-15T21:45:25Z</dcterms:modified>
</cp:coreProperties>
</file>